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<sst xmlns="http://schemas.openxmlformats.org/spreadsheetml/2006/main" count="70" uniqueCount="53">
  <si>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Cells in yellow are editable.  All others are calculated.</t>
  </si>
  <si>
    <t>335 Series Factory Specifications</t>
  </si>
  <si>
    <t>inch</t>
  </si>
  <si>
    <t>cc</t>
  </si>
  <si>
    <t>cid</t>
  </si>
  <si>
    <t xml:space="preserve">351C 2V </t>
  </si>
  <si>
    <t>351M</t>
  </si>
  <si>
    <t>truck 400</t>
  </si>
  <si>
    <t>early 400</t>
  </si>
  <si>
    <t>Chamber Vol.</t>
  </si>
  <si>
    <t>76.2 cc</t>
  </si>
  <si>
    <t>78.4 cc</t>
  </si>
  <si>
    <t>75.6 cc</t>
  </si>
  <si>
    <t>Deck Height</t>
  </si>
  <si>
    <t>9.206"</t>
  </si>
  <si>
    <t>10.297"</t>
  </si>
  <si>
    <t>Compression Height</t>
  </si>
  <si>
    <t>1.650"</t>
  </si>
  <si>
    <t>1.947"</t>
  </si>
  <si>
    <t>Rod Length</t>
  </si>
  <si>
    <t>5.780"</t>
  </si>
  <si>
    <t>6.580"</t>
  </si>
  <si>
    <t>Deck Clearance</t>
  </si>
  <si>
    <t>0.020"</t>
  </si>
  <si>
    <t>0.067"</t>
  </si>
  <si>
    <t>Gasket Thickness</t>
  </si>
  <si>
    <t>0.04"</t>
  </si>
  <si>
    <t>0.035"</t>
  </si>
  <si>
    <t>Piston Relief</t>
  </si>
  <si>
    <t>dome -5 cc</t>
  </si>
  <si>
    <t>12.0 cc</t>
  </si>
  <si>
    <t>13.75 cc</t>
  </si>
  <si>
    <t>4.0 cc</t>
  </si>
  <si>
    <t>Clearance Vol.</t>
  </si>
  <si>
    <t>Bore</t>
  </si>
  <si>
    <t>4.00"</t>
  </si>
  <si>
    <t>Stroke</t>
  </si>
  <si>
    <t>3.50"</t>
  </si>
  <si>
    <t>Swept Vol.</t>
  </si>
  <si>
    <t>Static CR</t>
  </si>
  <si>
    <t>9.5:1</t>
  </si>
  <si>
    <t>8.0:1</t>
  </si>
  <si>
    <t>8.4:1</t>
  </si>
  <si>
    <t>9.19:1</t>
  </si>
  <si>
    <t>D7TE</t>
  </si>
  <si>
    <t>NHRA</t>
  </si>
  <si>
    <t>Edit numbers in the yellow cells above to re-calculate the values in white, including the compression ratio.</t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</si>
  <si>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edit the numbers in white cells, as they are calculated by the formula, and you'll destroy the formula.</t>
    </r>
  </si>
  <si>
    <t>Numbers in the green cells to the right are provided for reference.</t>
  </si>
  <si>
    <t>You can determine the effect of milling the deck or heads by editing the Deck Height (inch) number.</t>
  </si>
  <si>
    <t>You can try different pistons by editing the Compression Height (inch) and Piston Relief (cc) numbers.</t>
  </si>
  <si>
    <t>You can try different heads by editing the Chamber Vol. (cc) number.</t>
  </si>
  <si>
    <t>©1999 Dave Resch  All Rights Reserved. May be distributed freely with this © attribution.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</si>
</sst>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0" fillId="0" borderId="9" xfId="0" applyBorder="1" applyAlignment="1">
      <alignment/>
    </xf>
    <xf numFmtId="0" fontId="0" fillId="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" borderId="31" xfId="0" applyFill="1" applyBorder="1" applyAlignment="1">
      <alignment/>
    </xf>
    <xf numFmtId="0" fontId="0" fillId="0" borderId="32" xfId="0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5" sqref="F5"/>
    </sheetView>
  </sheetViews>
  <sheetFormatPr defaultColWidth="9.140625" defaultRowHeight="12.75"/>
  <cols>
    <col min="1" max="1" width="18.140625" style="0" customWidth="1"/>
    <col min="2" max="2" width="9.140625" style="43" customWidth="1"/>
    <col min="3" max="3" width="10.421875" style="5" customWidth="1"/>
    <col min="4" max="6" width="10.421875" style="16" customWidth="1"/>
    <col min="8" max="8" width="11.140625" style="0" customWidth="1"/>
    <col min="9" max="9" width="12.00390625" style="0" customWidth="1"/>
    <col min="10" max="10" width="10.7109375" style="0" customWidth="1"/>
    <col min="12" max="16384" width="9.140625" style="5" customWidth="1"/>
  </cols>
  <sheetData>
    <row r="1" spans="1:11" ht="12.75" customHeight="1" thickBot="1">
      <c r="A1" s="48" t="s">
        <v>0</v>
      </c>
      <c r="B1" s="49"/>
      <c r="C1" s="49"/>
      <c r="D1" s="50"/>
      <c r="E1" s="7"/>
      <c r="F1" s="7"/>
      <c r="G1" s="8"/>
      <c r="H1" s="2" t="s">
        <v>1</v>
      </c>
      <c r="I1" s="3"/>
      <c r="J1" s="3"/>
      <c r="K1" s="4"/>
    </row>
    <row r="2" spans="1:11" ht="13.5" thickBot="1">
      <c r="A2" s="47"/>
      <c r="B2" s="6" t="s">
        <v>2</v>
      </c>
      <c r="C2" s="7" t="s">
        <v>3</v>
      </c>
      <c r="D2" s="8" t="s">
        <v>4</v>
      </c>
      <c r="E2" s="9"/>
      <c r="F2" s="9"/>
      <c r="G2" s="1"/>
      <c r="H2" s="10" t="s">
        <v>5</v>
      </c>
      <c r="I2" s="11" t="s">
        <v>6</v>
      </c>
      <c r="J2" s="10" t="s">
        <v>7</v>
      </c>
      <c r="K2" s="12" t="s">
        <v>8</v>
      </c>
    </row>
    <row r="3" spans="1:11" ht="12.75">
      <c r="A3" s="45" t="s">
        <v>9</v>
      </c>
      <c r="B3" s="13"/>
      <c r="C3" s="14">
        <v>75.6</v>
      </c>
      <c r="D3" s="15">
        <f>C3/16.387</f>
        <v>4.613413071337035</v>
      </c>
      <c r="G3" s="5"/>
      <c r="H3" s="17" t="s">
        <v>10</v>
      </c>
      <c r="I3" s="17" t="s">
        <v>11</v>
      </c>
      <c r="J3" s="17" t="s">
        <v>12</v>
      </c>
      <c r="K3" s="17" t="s">
        <v>12</v>
      </c>
    </row>
    <row r="4" spans="1:11" ht="12.75">
      <c r="A4" s="45" t="s">
        <v>13</v>
      </c>
      <c r="B4" s="18">
        <v>10.297</v>
      </c>
      <c r="C4" s="19"/>
      <c r="D4" s="20"/>
      <c r="G4" s="5"/>
      <c r="H4" s="17" t="s">
        <v>14</v>
      </c>
      <c r="I4" s="17" t="s">
        <v>15</v>
      </c>
      <c r="J4" s="17" t="s">
        <v>15</v>
      </c>
      <c r="K4" s="17" t="s">
        <v>15</v>
      </c>
    </row>
    <row r="5" spans="1:11" ht="12.75">
      <c r="A5" s="45" t="s">
        <v>16</v>
      </c>
      <c r="B5" s="18">
        <v>1.65</v>
      </c>
      <c r="C5" s="19"/>
      <c r="D5" s="20"/>
      <c r="G5" s="5"/>
      <c r="H5" s="17" t="s">
        <v>17</v>
      </c>
      <c r="I5" s="17" t="s">
        <v>18</v>
      </c>
      <c r="J5" s="17" t="s">
        <v>17</v>
      </c>
      <c r="K5" s="17" t="s">
        <v>17</v>
      </c>
    </row>
    <row r="6" spans="1:11" ht="12.75">
      <c r="A6" s="45" t="s">
        <v>19</v>
      </c>
      <c r="B6" s="18">
        <v>6.58</v>
      </c>
      <c r="C6" s="19"/>
      <c r="D6" s="20"/>
      <c r="G6" s="5"/>
      <c r="H6" s="17" t="s">
        <v>20</v>
      </c>
      <c r="I6" s="17" t="s">
        <v>21</v>
      </c>
      <c r="J6" s="17" t="s">
        <v>21</v>
      </c>
      <c r="K6" s="17" t="s">
        <v>21</v>
      </c>
    </row>
    <row r="7" spans="1:11" ht="12.75">
      <c r="A7" s="45" t="s">
        <v>22</v>
      </c>
      <c r="B7" s="21">
        <f>(B4)-((B13)/2+(B5)+(B6))</f>
        <v>0.06700000000000017</v>
      </c>
      <c r="C7" s="22">
        <f>D7*16.387</f>
        <v>13.796982722252787</v>
      </c>
      <c r="D7" s="20">
        <f>(PI()*(B12/2)*(B12/2))*B7</f>
        <v>0.8419468311620667</v>
      </c>
      <c r="G7" s="5"/>
      <c r="H7" s="17" t="s">
        <v>23</v>
      </c>
      <c r="I7" s="17" t="s">
        <v>23</v>
      </c>
      <c r="J7" s="17" t="s">
        <v>24</v>
      </c>
      <c r="K7" s="17" t="s">
        <v>24</v>
      </c>
    </row>
    <row r="8" spans="1:11" ht="12.75">
      <c r="A8" s="45" t="s">
        <v>25</v>
      </c>
      <c r="B8" s="18">
        <v>0.04</v>
      </c>
      <c r="C8" s="22">
        <f>D8*16.387</f>
        <v>8.23700461030015</v>
      </c>
      <c r="D8" s="20">
        <f>(PI()*(B12/2)*(B12/2))*B8</f>
        <v>0.5026548245743669</v>
      </c>
      <c r="G8" s="5"/>
      <c r="H8" s="17" t="s">
        <v>26</v>
      </c>
      <c r="I8" s="17" t="s">
        <v>26</v>
      </c>
      <c r="J8" s="17" t="s">
        <v>26</v>
      </c>
      <c r="K8" s="17" t="s">
        <v>27</v>
      </c>
    </row>
    <row r="9" spans="1:11" ht="13.5" thickBot="1">
      <c r="A9" s="60" t="s">
        <v>28</v>
      </c>
      <c r="B9" s="24"/>
      <c r="C9" s="25">
        <v>13.75</v>
      </c>
      <c r="D9" s="26">
        <f>C9/16.387</f>
        <v>0.8390797583450296</v>
      </c>
      <c r="E9" s="27"/>
      <c r="F9" s="27"/>
      <c r="G9" s="23"/>
      <c r="H9" s="28" t="s">
        <v>29</v>
      </c>
      <c r="I9" s="28" t="s">
        <v>30</v>
      </c>
      <c r="J9" s="28" t="s">
        <v>31</v>
      </c>
      <c r="K9" s="28" t="s">
        <v>32</v>
      </c>
    </row>
    <row r="10" spans="1:11" ht="14.25" thickBot="1" thickTop="1">
      <c r="A10" s="61" t="s">
        <v>33</v>
      </c>
      <c r="B10" s="30"/>
      <c r="C10" s="31">
        <f>SUM(C3:C9)</f>
        <v>111.38398733255293</v>
      </c>
      <c r="D10" s="32">
        <f>SUM(D3:D9)</f>
        <v>6.797094485418498</v>
      </c>
      <c r="E10" s="33"/>
      <c r="F10" s="33"/>
      <c r="G10" s="29"/>
      <c r="H10" s="34"/>
      <c r="I10" s="34"/>
      <c r="J10" s="34"/>
      <c r="K10" s="34"/>
    </row>
    <row r="11" spans="1:11" ht="13.5" thickTop="1">
      <c r="A11" s="45"/>
      <c r="B11" s="13"/>
      <c r="C11" s="35"/>
      <c r="D11" s="15"/>
      <c r="G11" s="5"/>
      <c r="H11" s="10"/>
      <c r="I11" s="10"/>
      <c r="J11" s="10"/>
      <c r="K11" s="10"/>
    </row>
    <row r="12" spans="1:11" ht="12.75">
      <c r="A12" s="45" t="s">
        <v>34</v>
      </c>
      <c r="B12" s="18">
        <v>4</v>
      </c>
      <c r="C12" s="22"/>
      <c r="D12" s="20"/>
      <c r="G12" s="5"/>
      <c r="H12" s="17" t="s">
        <v>35</v>
      </c>
      <c r="I12" s="17" t="s">
        <v>35</v>
      </c>
      <c r="J12" s="17" t="s">
        <v>35</v>
      </c>
      <c r="K12" s="17" t="s">
        <v>35</v>
      </c>
    </row>
    <row r="13" spans="1:11" ht="13.5" thickBot="1">
      <c r="A13" s="60" t="s">
        <v>36</v>
      </c>
      <c r="B13" s="36">
        <v>4</v>
      </c>
      <c r="C13" s="37"/>
      <c r="D13" s="26"/>
      <c r="E13" s="27"/>
      <c r="F13" s="27"/>
      <c r="G13" s="23"/>
      <c r="H13" s="28" t="s">
        <v>37</v>
      </c>
      <c r="I13" s="28" t="s">
        <v>37</v>
      </c>
      <c r="J13" s="28" t="s">
        <v>35</v>
      </c>
      <c r="K13" s="28" t="s">
        <v>35</v>
      </c>
    </row>
    <row r="14" spans="1:11" ht="13.5" thickTop="1">
      <c r="A14" s="45" t="s">
        <v>38</v>
      </c>
      <c r="B14" s="13"/>
      <c r="C14" s="35">
        <f>((PI()*(B12/2)*(B12/2))*B13)*16.387</f>
        <v>823.700461030015</v>
      </c>
      <c r="D14" s="15">
        <f>(PI()*(B12/2)*(B12/2))*B13</f>
        <v>50.26548245743669</v>
      </c>
      <c r="G14" s="5"/>
      <c r="H14" s="10"/>
      <c r="I14" s="10"/>
      <c r="J14" s="10"/>
      <c r="K14" s="10"/>
    </row>
    <row r="15" spans="1:11" ht="12.75">
      <c r="A15" s="45"/>
      <c r="B15" s="38"/>
      <c r="C15" s="22"/>
      <c r="D15" s="20"/>
      <c r="G15" s="5"/>
      <c r="H15" s="17"/>
      <c r="I15" s="17"/>
      <c r="J15" s="17"/>
      <c r="K15" s="17"/>
    </row>
    <row r="16" spans="1:11" ht="13.5" thickBot="1">
      <c r="A16" s="45" t="s">
        <v>39</v>
      </c>
      <c r="B16" s="39"/>
      <c r="C16" s="40">
        <f>C14/C10+1</f>
        <v>8.395142522333472</v>
      </c>
      <c r="D16" s="41">
        <f>D14/D10+1</f>
        <v>8.395142522333472</v>
      </c>
      <c r="G16" s="5"/>
      <c r="H16" s="42" t="s">
        <v>40</v>
      </c>
      <c r="I16" s="42" t="s">
        <v>41</v>
      </c>
      <c r="J16" s="42" t="s">
        <v>42</v>
      </c>
      <c r="K16" s="42" t="s">
        <v>43</v>
      </c>
    </row>
    <row r="17" spans="1:11" ht="13.5" thickBot="1">
      <c r="A17" s="45"/>
      <c r="G17" s="5"/>
      <c r="H17" s="5"/>
      <c r="I17" s="5"/>
      <c r="J17" s="44" t="s">
        <v>44</v>
      </c>
      <c r="K17" s="44" t="s">
        <v>45</v>
      </c>
    </row>
    <row r="18" spans="1:11" ht="13.5" thickBot="1">
      <c r="A18" s="45" t="s">
        <v>52</v>
      </c>
      <c r="G18" s="5"/>
      <c r="H18" s="5"/>
      <c r="I18" s="5"/>
      <c r="J18" s="5"/>
      <c r="K18" s="46"/>
    </row>
    <row r="19" spans="1:11" ht="12.75">
      <c r="A19" s="51" t="s">
        <v>46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12.75">
      <c r="A20" s="54" t="s">
        <v>47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2.75">
      <c r="A21" s="54" t="s">
        <v>48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12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12.75">
      <c r="A23" s="54" t="s">
        <v>49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2.75">
      <c r="A24" s="54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12.75">
      <c r="A25" s="54" t="s">
        <v>51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3.5" thickBo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</row>
  </sheetData>
  <mergeCells count="1">
    <mergeCell ref="H1:K1"/>
  </mergeCells>
  <printOptions/>
  <pageMargins left="0.75" right="0.75" top="1" bottom="1" header="0.5" footer="0.5"/>
  <pageSetup horizontalDpi="300" verticalDpi="300" orientation="portrait" r:id="rId1"/>
  <headerFooter alignWithMargins="0">
    <oddHeader>&amp;LPrinted from &amp;F © 1999 by Dave Resch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335CR.xls</dc:title>
  <dc:subject>Ford 335-series engine CR calculator</dc:subject>
  <dc:creator>Dave Resch</dc:creator>
  <cp:keywords/>
  <dc:description>©1999 Dave Resch
All rights reserved.
May be distributed freely with © attribution.</dc:description>
  <cp:lastModifiedBy>Dave Resch</cp:lastModifiedBy>
  <dcterms:created xsi:type="dcterms:W3CDTF">2001-11-07T21:57:24Z</dcterms:created>
  <dcterms:modified xsi:type="dcterms:W3CDTF">2001-11-07T22:13:45Z</dcterms:modified>
  <cp:category/>
  <cp:version/>
  <cp:contentType/>
  <cp:contentStatus/>
</cp:coreProperties>
</file>